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16815" windowHeight="8640" activeTab="0"/>
  </bookViews>
  <sheets>
    <sheet name="Impresso" sheetId="1" r:id="rId1"/>
    <sheet name="Parâmetros" sheetId="2" state="hidden" r:id="rId2"/>
  </sheets>
  <definedNames>
    <definedName name="_xlnm.Print_Area" localSheetId="0">'Impresso'!$B$4:$N$40</definedName>
  </definedNames>
  <calcPr fullCalcOnLoad="1"/>
</workbook>
</file>

<file path=xl/comments1.xml><?xml version="1.0" encoding="utf-8"?>
<comments xmlns="http://schemas.openxmlformats.org/spreadsheetml/2006/main">
  <authors>
    <author>Jos? Pessoa</author>
  </authors>
  <commentList>
    <comment ref="D7" authorId="0">
      <text>
        <r>
          <rPr>
            <b/>
            <sz val="8"/>
            <rFont val="Tahoma"/>
            <family val="2"/>
          </rPr>
          <t>Entre com o valor bruto a ser recebido</t>
        </r>
        <r>
          <rPr>
            <sz val="8"/>
            <rFont val="Tahoma"/>
            <family val="2"/>
          </rPr>
          <t xml:space="preserve">
</t>
        </r>
      </text>
    </comment>
    <comment ref="B8" authorId="0">
      <text>
        <r>
          <rPr>
            <b/>
            <sz val="8"/>
            <rFont val="Tahoma"/>
            <family val="2"/>
          </rPr>
          <t>Este é um texto modelo que deve ser modificado para refletir a sua realidade</t>
        </r>
      </text>
    </comment>
    <comment ref="B12" authorId="0">
      <text>
        <r>
          <rPr>
            <b/>
            <sz val="8"/>
            <rFont val="Tahoma"/>
            <family val="2"/>
          </rPr>
          <t>Preencha com os seus dados pessoais</t>
        </r>
      </text>
    </comment>
    <comment ref="I19" authorId="0">
      <text>
        <r>
          <rPr>
            <b/>
            <sz val="8"/>
            <rFont val="Tahoma"/>
            <family val="2"/>
          </rPr>
          <t>Preencher com os nomes do Coordenador e do Programa</t>
        </r>
      </text>
    </comment>
    <comment ref="D27" authorId="0">
      <text>
        <r>
          <rPr>
            <b/>
            <sz val="8"/>
            <rFont val="Tahoma"/>
            <family val="2"/>
          </rPr>
          <t>Entre com o valor bruto a ser recebido</t>
        </r>
        <r>
          <rPr>
            <sz val="8"/>
            <rFont val="Tahoma"/>
            <family val="2"/>
          </rPr>
          <t xml:space="preserve">
</t>
        </r>
      </text>
    </comment>
    <comment ref="B28" authorId="0">
      <text>
        <r>
          <rPr>
            <b/>
            <sz val="8"/>
            <rFont val="Tahoma"/>
            <family val="2"/>
          </rPr>
          <t>Este é um texto modelo que deve ser modificado para refletir a sua realidade</t>
        </r>
      </text>
    </comment>
    <comment ref="B32" authorId="0">
      <text>
        <r>
          <rPr>
            <b/>
            <sz val="8"/>
            <rFont val="Tahoma"/>
            <family val="2"/>
          </rPr>
          <t>Preencha com os seus dados pessoais</t>
        </r>
      </text>
    </comment>
    <comment ref="I39" authorId="0">
      <text>
        <r>
          <rPr>
            <b/>
            <sz val="8"/>
            <rFont val="Tahoma"/>
            <family val="2"/>
          </rPr>
          <t>Preencher com os nomes do Coordenador e do Programa</t>
        </r>
      </text>
    </comment>
  </commentList>
</comments>
</file>

<file path=xl/sharedStrings.xml><?xml version="1.0" encoding="utf-8"?>
<sst xmlns="http://schemas.openxmlformats.org/spreadsheetml/2006/main" count="101" uniqueCount="61">
  <si>
    <t>R e c i b o</t>
  </si>
  <si>
    <t>nº empenho-SIAF</t>
  </si>
  <si>
    <t>Total Bruto</t>
  </si>
  <si>
    <t>Descontos</t>
  </si>
  <si>
    <t>Líquido a Pagar</t>
  </si>
  <si>
    <t>INSS</t>
  </si>
  <si>
    <t>I.R.R.F.</t>
  </si>
  <si>
    <t>I.S.S.</t>
  </si>
  <si>
    <t>Dados do Credor:</t>
  </si>
  <si>
    <t>Certifico que os serviços foram prestados</t>
  </si>
  <si>
    <t>Nome:</t>
  </si>
  <si>
    <t xml:space="preserve">Em, </t>
  </si>
  <si>
    <t>Fone:</t>
  </si>
  <si>
    <t>Endereço:</t>
  </si>
  <si>
    <t>Bairro</t>
  </si>
  <si>
    <t>Cidade</t>
  </si>
  <si>
    <t>Estado:</t>
  </si>
  <si>
    <t>CEP:</t>
  </si>
  <si>
    <t>PIS/PASEP:</t>
  </si>
  <si>
    <t>Instituição:</t>
  </si>
  <si>
    <t>RG:</t>
  </si>
  <si>
    <t>CPF:</t>
  </si>
  <si>
    <t>Coordenado do Programa &lt;nome do programa&gt;</t>
  </si>
  <si>
    <t>&lt;nome do coordenador&gt;</t>
  </si>
  <si>
    <t>Recebi da Universidade Estadual de Londrina, a importância líquida de R$XXX, XX (xxxxxxxx x xxxxxxxxx x xxxxx reais), referente a nono noonoomo monomo mmmnomo momonomo omomnomo nomomn. Por ser a expressão da verdade, firmo(amos) o presente em 2 (duas) vias de igual teor.</t>
  </si>
  <si>
    <t>Teto</t>
  </si>
  <si>
    <t>Piso</t>
  </si>
  <si>
    <t>Taxa</t>
  </si>
  <si>
    <t>Sobre o Total Bruto</t>
  </si>
  <si>
    <t>Sobre o Total Bruto - INSS</t>
  </si>
  <si>
    <t xml:space="preserve">Londrina, </t>
  </si>
  <si>
    <t>Serviço</t>
  </si>
  <si>
    <t>Ítem</t>
  </si>
  <si>
    <t>Alíquota</t>
  </si>
  <si>
    <t>Tradução de artigos</t>
  </si>
  <si>
    <t>17.02</t>
  </si>
  <si>
    <t>Revisão de texto</t>
  </si>
  <si>
    <t>Digitação</t>
  </si>
  <si>
    <t>Transcrição de fitas</t>
  </si>
  <si>
    <t>Levantamento de dados</t>
  </si>
  <si>
    <t>17.01</t>
  </si>
  <si>
    <t>Participação em banca examinadora de defesa de dissertação ou tese</t>
  </si>
  <si>
    <t>8.02</t>
  </si>
  <si>
    <t>Participação em banca de qualificação</t>
  </si>
  <si>
    <t>Orientação em banca</t>
  </si>
  <si>
    <t>Proferir palestras</t>
  </si>
  <si>
    <t>Assessoria em projetos</t>
  </si>
  <si>
    <t>Programação</t>
  </si>
  <si>
    <t>1.02</t>
  </si>
  <si>
    <t>Diagramação e editoração</t>
  </si>
  <si>
    <t>1.06</t>
  </si>
  <si>
    <t>Manutenção de sites</t>
  </si>
  <si>
    <t>1.08</t>
  </si>
  <si>
    <t>Criação de Portal e site</t>
  </si>
  <si>
    <t>Ministrar aulas</t>
  </si>
  <si>
    <t>8.01</t>
  </si>
  <si>
    <t>Taxas I.S.S.</t>
  </si>
  <si>
    <t>Selecionar o serviço prestado pelo Credor aqui</t>
  </si>
  <si>
    <t>Desconto</t>
  </si>
  <si>
    <t>Valor de INSS pré estabelecido:</t>
  </si>
  <si>
    <t>9.1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</si>
</sst>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\ \ mmmm\,\ yyyy"/>
    <numFmt numFmtId="173" formatCode="dd\ \ mmmm\ &quot;de&quot;\ yyyy"/>
    <numFmt numFmtId="174" formatCode="&quot;Londrina,&quot;\ dd\ \ &quot;de&quot;\ mmmm\ &quot;de&quot;\ yyyy&quot;.&quot;"/>
    <numFmt numFmtId="175" formatCode="&quot;R$ &quot;#,##0.00"/>
    <numFmt numFmtId="176" formatCode="00000\-000"/>
    <numFmt numFmtId="177" formatCode="000000000\-00"/>
    <numFmt numFmtId="178" formatCode="00000"/>
    <numFmt numFmtId="179" formatCode="0.0%"/>
    <numFmt numFmtId="180" formatCode="\ dd\ \ &quot;de&quot;\ mmmm\ &quot;de&quot;\ yyyy&quot;.&quot;"/>
    <numFmt numFmtId="181" formatCode="[$-416]dddd\,\ d&quot; de &quot;mmmm&quot; de &quot;yyyy"/>
  </numFmts>
  <fonts count="44">
    <font>
      <sz val="10"/>
      <name val="Times New Roman"/>
      <family val="0"/>
    </font>
    <font>
      <sz val="8"/>
      <name val="Times New Roman"/>
      <family val="1"/>
    </font>
    <font>
      <b/>
      <sz val="24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8"/>
      <name val="Times New Roman"/>
      <family val="1"/>
    </font>
    <font>
      <sz val="5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20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175" fontId="0" fillId="0" borderId="10" xfId="0" applyNumberForma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14" xfId="0" applyBorder="1" applyAlignment="1" applyProtection="1">
      <alignment horizontal="left"/>
      <protection hidden="1"/>
    </xf>
    <xf numFmtId="0" fontId="1" fillId="0" borderId="0" xfId="0" applyFont="1" applyAlignment="1">
      <alignment/>
    </xf>
    <xf numFmtId="175" fontId="1" fillId="0" borderId="15" xfId="0" applyNumberFormat="1" applyFont="1" applyBorder="1" applyAlignment="1">
      <alignment/>
    </xf>
    <xf numFmtId="175" fontId="1" fillId="0" borderId="16" xfId="0" applyNumberFormat="1" applyFont="1" applyBorder="1" applyAlignment="1">
      <alignment/>
    </xf>
    <xf numFmtId="179" fontId="1" fillId="0" borderId="16" xfId="0" applyNumberFormat="1" applyFont="1" applyBorder="1" applyAlignment="1">
      <alignment/>
    </xf>
    <xf numFmtId="174" fontId="0" fillId="0" borderId="17" xfId="0" applyNumberFormat="1" applyBorder="1" applyAlignment="1" applyProtection="1">
      <alignment horizontal="left" vertical="top"/>
      <protection hidden="1"/>
    </xf>
    <xf numFmtId="0" fontId="0" fillId="0" borderId="17" xfId="0" applyBorder="1" applyAlignment="1" applyProtection="1">
      <alignment horizontal="left" vertical="top"/>
      <protection hidden="1"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/>
      <protection/>
    </xf>
    <xf numFmtId="0" fontId="0" fillId="0" borderId="12" xfId="0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/>
      <protection/>
    </xf>
    <xf numFmtId="0" fontId="7" fillId="0" borderId="0" xfId="0" applyFont="1" applyAlignment="1" applyProtection="1">
      <alignment horizontal="right" vertical="top"/>
      <protection/>
    </xf>
    <xf numFmtId="0" fontId="6" fillId="0" borderId="13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2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9" fontId="1" fillId="0" borderId="16" xfId="0" applyNumberFormat="1" applyFont="1" applyBorder="1" applyAlignment="1">
      <alignment/>
    </xf>
    <xf numFmtId="9" fontId="1" fillId="0" borderId="16" xfId="0" applyNumberFormat="1" applyFont="1" applyFill="1" applyBorder="1" applyAlignment="1">
      <alignment/>
    </xf>
    <xf numFmtId="0" fontId="9" fillId="0" borderId="0" xfId="0" applyFont="1" applyAlignment="1" applyProtection="1">
      <alignment/>
      <protection/>
    </xf>
    <xf numFmtId="0" fontId="1" fillId="0" borderId="21" xfId="0" applyFont="1" applyBorder="1" applyAlignment="1">
      <alignment/>
    </xf>
    <xf numFmtId="170" fontId="1" fillId="0" borderId="10" xfId="45" applyFont="1" applyBorder="1" applyAlignment="1">
      <alignment/>
    </xf>
    <xf numFmtId="179" fontId="1" fillId="0" borderId="10" xfId="49" applyNumberFormat="1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75" fontId="0" fillId="0" borderId="0" xfId="0" applyNumberFormat="1" applyFont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7" fillId="0" borderId="22" xfId="0" applyFont="1" applyBorder="1" applyAlignment="1" applyProtection="1">
      <alignment horizontal="right" vertical="top"/>
      <protection/>
    </xf>
    <xf numFmtId="4" fontId="1" fillId="0" borderId="10" xfId="0" applyNumberFormat="1" applyFont="1" applyBorder="1" applyAlignment="1">
      <alignment/>
    </xf>
    <xf numFmtId="1" fontId="0" fillId="0" borderId="0" xfId="0" applyNumberForma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177" fontId="0" fillId="0" borderId="14" xfId="0" applyNumberFormat="1" applyBorder="1" applyAlignment="1" applyProtection="1">
      <alignment horizontal="left" vertical="center"/>
      <protection locked="0"/>
    </xf>
    <xf numFmtId="177" fontId="0" fillId="0" borderId="13" xfId="0" applyNumberFormat="1" applyBorder="1" applyAlignment="1" applyProtection="1">
      <alignment horizontal="left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right" vertical="top"/>
      <protection hidden="1"/>
    </xf>
    <xf numFmtId="0" fontId="0" fillId="0" borderId="0" xfId="0" applyBorder="1" applyAlignment="1" applyProtection="1">
      <alignment horizontal="right" vertical="top"/>
      <protection hidden="1"/>
    </xf>
    <xf numFmtId="180" fontId="0" fillId="0" borderId="0" xfId="0" applyNumberFormat="1" applyBorder="1" applyAlignment="1" applyProtection="1">
      <alignment horizontal="left" vertical="top"/>
      <protection hidden="1" locked="0"/>
    </xf>
    <xf numFmtId="0" fontId="0" fillId="0" borderId="11" xfId="0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0" fillId="0" borderId="17" xfId="0" applyBorder="1" applyAlignment="1" applyProtection="1">
      <alignment horizontal="left" vertical="center"/>
      <protection hidden="1"/>
    </xf>
    <xf numFmtId="176" fontId="0" fillId="0" borderId="0" xfId="0" applyNumberFormat="1" applyBorder="1" applyAlignment="1" applyProtection="1">
      <alignment horizontal="left" vertical="center"/>
      <protection locked="0"/>
    </xf>
    <xf numFmtId="176" fontId="0" fillId="0" borderId="17" xfId="0" applyNumberFormat="1" applyBorder="1" applyAlignment="1" applyProtection="1">
      <alignment horizontal="left" vertical="center"/>
      <protection locked="0"/>
    </xf>
    <xf numFmtId="175" fontId="0" fillId="0" borderId="10" xfId="0" applyNumberForma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3" fillId="0" borderId="23" xfId="0" applyNumberFormat="1" applyFont="1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justify" vertical="top" wrapText="1"/>
      <protection locked="0"/>
    </xf>
    <xf numFmtId="0" fontId="0" fillId="0" borderId="21" xfId="0" applyBorder="1" applyAlignment="1" applyProtection="1">
      <alignment horizontal="justify" vertical="top" wrapText="1"/>
      <protection locked="0"/>
    </xf>
    <xf numFmtId="0" fontId="0" fillId="0" borderId="19" xfId="0" applyBorder="1" applyAlignment="1" applyProtection="1">
      <alignment horizontal="justify" vertical="top" wrapText="1"/>
      <protection locked="0"/>
    </xf>
    <xf numFmtId="174" fontId="0" fillId="0" borderId="11" xfId="0" applyNumberFormat="1" applyBorder="1" applyAlignment="1" applyProtection="1">
      <alignment horizontal="right" vertical="top"/>
      <protection hidden="1"/>
    </xf>
    <xf numFmtId="174" fontId="0" fillId="0" borderId="0" xfId="0" applyNumberFormat="1" applyBorder="1" applyAlignment="1" applyProtection="1">
      <alignment horizontal="right" vertical="top"/>
      <protection hidden="1"/>
    </xf>
    <xf numFmtId="180" fontId="0" fillId="0" borderId="0" xfId="0" applyNumberFormat="1" applyBorder="1" applyAlignment="1" applyProtection="1">
      <alignment horizontal="left" vertical="top"/>
      <protection hidden="1"/>
    </xf>
    <xf numFmtId="0" fontId="0" fillId="0" borderId="11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3" fillId="0" borderId="24" xfId="0" applyFont="1" applyBorder="1" applyAlignment="1" applyProtection="1">
      <alignment vertical="top"/>
      <protection hidden="1"/>
    </xf>
    <xf numFmtId="0" fontId="3" fillId="0" borderId="21" xfId="0" applyFont="1" applyBorder="1" applyAlignment="1" applyProtection="1">
      <alignment vertical="top"/>
      <protection hidden="1"/>
    </xf>
    <xf numFmtId="0" fontId="3" fillId="0" borderId="19" xfId="0" applyFont="1" applyBorder="1" applyAlignment="1" applyProtection="1">
      <alignment vertical="top"/>
      <protection hidden="1"/>
    </xf>
    <xf numFmtId="0" fontId="3" fillId="0" borderId="11" xfId="0" applyFont="1" applyBorder="1" applyAlignment="1" applyProtection="1">
      <alignment vertical="top"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3" fillId="0" borderId="17" xfId="0" applyFont="1" applyBorder="1" applyAlignment="1" applyProtection="1">
      <alignment vertical="top"/>
      <protection hidden="1"/>
    </xf>
    <xf numFmtId="0" fontId="3" fillId="0" borderId="24" xfId="0" applyFont="1" applyBorder="1" applyAlignment="1" applyProtection="1">
      <alignment/>
      <protection hidden="1"/>
    </xf>
    <xf numFmtId="0" fontId="3" fillId="0" borderId="21" xfId="0" applyFont="1" applyBorder="1" applyAlignment="1" applyProtection="1">
      <alignment/>
      <protection hidden="1"/>
    </xf>
    <xf numFmtId="0" fontId="3" fillId="0" borderId="19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/>
      <protection/>
    </xf>
    <xf numFmtId="0" fontId="6" fillId="0" borderId="23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2" fontId="0" fillId="0" borderId="25" xfId="45" applyNumberFormat="1" applyFont="1" applyBorder="1" applyAlignment="1" applyProtection="1">
      <alignment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2" displayName="Tabela2" ref="G3:I18" comment="" totalsRowShown="0">
  <autoFilter ref="G3:I18"/>
  <tableColumns count="3">
    <tableColumn id="1" name="Serviço"/>
    <tableColumn id="2" name="Ítem"/>
    <tableColumn id="3" name="Alíquota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0"/>
  <sheetViews>
    <sheetView showGridLines="0" tabSelected="1" zoomScalePageLayoutView="0" workbookViewId="0" topLeftCell="A1">
      <selection activeCell="B8" sqref="B8:N8"/>
    </sheetView>
  </sheetViews>
  <sheetFormatPr defaultColWidth="9.33203125" defaultRowHeight="12.75"/>
  <cols>
    <col min="1" max="1" width="3.33203125" style="13" customWidth="1"/>
    <col min="2" max="2" width="11.66015625" style="13" bestFit="1" customWidth="1"/>
    <col min="3" max="3" width="5.83203125" style="13" customWidth="1"/>
    <col min="4" max="4" width="15.83203125" style="13" customWidth="1"/>
    <col min="5" max="5" width="10.83203125" style="13" customWidth="1"/>
    <col min="6" max="6" width="5.83203125" style="13" customWidth="1"/>
    <col min="7" max="7" width="8.83203125" style="13" customWidth="1"/>
    <col min="8" max="8" width="2.83203125" style="13" customWidth="1"/>
    <col min="9" max="9" width="5.83203125" style="13" customWidth="1"/>
    <col min="10" max="10" width="4.33203125" style="13" customWidth="1"/>
    <col min="11" max="11" width="12.33203125" style="13" customWidth="1"/>
    <col min="12" max="12" width="9.66015625" style="13" customWidth="1"/>
    <col min="13" max="13" width="9.83203125" style="13" customWidth="1"/>
    <col min="14" max="14" width="2.83203125" style="13" customWidth="1"/>
    <col min="15" max="15" width="9.33203125" style="13" customWidth="1"/>
    <col min="16" max="16" width="9.83203125" style="13" bestFit="1" customWidth="1"/>
    <col min="17" max="16384" width="9.33203125" style="13" customWidth="1"/>
  </cols>
  <sheetData>
    <row r="1" ht="11.25" customHeight="1">
      <c r="B1" s="30" t="s">
        <v>57</v>
      </c>
    </row>
    <row r="2" spans="2:13" ht="12.75" customHeight="1">
      <c r="B2" s="30"/>
      <c r="I2" s="85" t="s">
        <v>59</v>
      </c>
      <c r="J2" s="85"/>
      <c r="K2" s="85"/>
      <c r="L2" s="85"/>
      <c r="M2" s="88"/>
    </row>
    <row r="3" ht="7.5" customHeight="1"/>
    <row r="4" spans="2:14" ht="30">
      <c r="B4" s="81" t="s">
        <v>0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3"/>
    </row>
    <row r="5" spans="2:14" ht="12.75">
      <c r="B5" s="84" t="s">
        <v>1</v>
      </c>
      <c r="C5" s="84"/>
      <c r="D5" s="84" t="s">
        <v>2</v>
      </c>
      <c r="E5" s="84" t="s">
        <v>3</v>
      </c>
      <c r="F5" s="84"/>
      <c r="G5" s="84"/>
      <c r="H5" s="84"/>
      <c r="I5" s="84"/>
      <c r="J5" s="84"/>
      <c r="K5" s="84"/>
      <c r="L5" s="84" t="s">
        <v>4</v>
      </c>
      <c r="M5" s="84"/>
      <c r="N5" s="84"/>
    </row>
    <row r="6" spans="2:14" ht="12.75">
      <c r="B6" s="84"/>
      <c r="C6" s="84"/>
      <c r="D6" s="84"/>
      <c r="E6" s="84" t="s">
        <v>5</v>
      </c>
      <c r="F6" s="84"/>
      <c r="G6" s="84" t="s">
        <v>6</v>
      </c>
      <c r="H6" s="84"/>
      <c r="I6" s="84"/>
      <c r="J6" s="84" t="s">
        <v>7</v>
      </c>
      <c r="K6" s="84"/>
      <c r="L6" s="84"/>
      <c r="M6" s="84"/>
      <c r="N6" s="84"/>
    </row>
    <row r="7" spans="2:16" ht="12.75">
      <c r="B7" s="80"/>
      <c r="C7" s="80"/>
      <c r="D7" s="1"/>
      <c r="E7" s="57">
        <f>IF(M2="",ROUND(IF(D7&lt;=Parâmetros!C4,D7*Parâmetros!D4,Parâmetros!C4*Parâmetros!D4),2),ROUND(M2,2))</f>
        <v>0</v>
      </c>
      <c r="F7" s="57"/>
      <c r="G7" s="57">
        <f>ROUND(IF(P7&gt;Parâmetros!B17,P7*Parâmetros!C18-Parâmetros!D18,IF(P7&gt;Parâmetros!B16,P7*Parâmetros!C17-Parâmetros!D17,IF(P7&gt;Parâmetros!B15,P7*Parâmetros!C16-Parâmetros!D16,IF(P7&gt;Parâmetros!B14,P7*Parâmetros!C15-Parâmetros!D15,P7*Parâmetros!C14)))),2)</f>
        <v>0</v>
      </c>
      <c r="H7" s="57"/>
      <c r="I7" s="57"/>
      <c r="J7" s="57">
        <f>ROUND(IF(D7&gt;=Parâmetros!B9,IF(AND(Parâmetros!F8&gt;0,Parâmetros!F8&lt;16),D7*CHOOSE(Parâmetros!F8,Parâmetros!I4,Parâmetros!I5,Parâmetros!I6,Parâmetros!I7,Parâmetros!I8,Parâmetros!I9,Parâmetros!I10,Parâmetros!I11,Parâmetros!I12,Parâmetros!I13,Parâmetros!I14,Parâmetros!I15,Parâmetros!I16,Parâmetros!I17,Parâmetros!I18),"Erro"),0),2)</f>
        <v>0</v>
      </c>
      <c r="K7" s="57"/>
      <c r="L7" s="57">
        <f>D7-SUM(E7:K7)</f>
        <v>0</v>
      </c>
      <c r="M7" s="57"/>
      <c r="N7" s="57"/>
      <c r="P7" s="37">
        <f>D7-E7</f>
        <v>0</v>
      </c>
    </row>
    <row r="8" spans="2:14" ht="99.75" customHeight="1">
      <c r="B8" s="61" t="s">
        <v>24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3"/>
    </row>
    <row r="9" spans="2:14" ht="12.75">
      <c r="B9" s="64" t="s">
        <v>30</v>
      </c>
      <c r="C9" s="65"/>
      <c r="D9" s="65"/>
      <c r="E9" s="65"/>
      <c r="F9" s="65"/>
      <c r="G9" s="65"/>
      <c r="H9" s="65"/>
      <c r="I9" s="65"/>
      <c r="J9" s="51"/>
      <c r="K9" s="51"/>
      <c r="L9" s="51"/>
      <c r="M9" s="51"/>
      <c r="N9" s="11"/>
    </row>
    <row r="10" spans="2:14" ht="36" customHeight="1">
      <c r="B10" s="67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9"/>
    </row>
    <row r="11" spans="2:14" ht="12.75">
      <c r="B11" s="58"/>
      <c r="C11" s="59"/>
      <c r="D11" s="59"/>
      <c r="E11" s="59"/>
      <c r="F11" s="59"/>
      <c r="G11" s="59"/>
      <c r="H11" s="60" t="str">
        <f>IF(C13="","nome",C13)</f>
        <v>nome</v>
      </c>
      <c r="I11" s="60"/>
      <c r="J11" s="60"/>
      <c r="K11" s="60"/>
      <c r="L11" s="60"/>
      <c r="M11" s="60"/>
      <c r="N11" s="4"/>
    </row>
    <row r="12" spans="2:14" ht="12.75">
      <c r="B12" s="76" t="s">
        <v>8</v>
      </c>
      <c r="C12" s="77"/>
      <c r="D12" s="77"/>
      <c r="E12" s="77"/>
      <c r="F12" s="77"/>
      <c r="G12" s="78"/>
      <c r="H12" s="70" t="s">
        <v>9</v>
      </c>
      <c r="I12" s="71"/>
      <c r="J12" s="71"/>
      <c r="K12" s="71"/>
      <c r="L12" s="71"/>
      <c r="M12" s="71"/>
      <c r="N12" s="72"/>
    </row>
    <row r="13" spans="2:14" ht="12.75">
      <c r="B13" s="2" t="s">
        <v>10</v>
      </c>
      <c r="C13" s="79"/>
      <c r="D13" s="42"/>
      <c r="E13" s="42"/>
      <c r="F13" s="42"/>
      <c r="G13" s="43"/>
      <c r="H13" s="73"/>
      <c r="I13" s="74"/>
      <c r="J13" s="74"/>
      <c r="K13" s="74"/>
      <c r="L13" s="74"/>
      <c r="M13" s="74"/>
      <c r="N13" s="75"/>
    </row>
    <row r="14" spans="2:14" ht="12.75">
      <c r="B14" s="2" t="s">
        <v>12</v>
      </c>
      <c r="C14" s="42"/>
      <c r="D14" s="42"/>
      <c r="E14" s="42"/>
      <c r="F14" s="42"/>
      <c r="G14" s="43"/>
      <c r="H14" s="49" t="s">
        <v>11</v>
      </c>
      <c r="I14" s="50"/>
      <c r="J14" s="51"/>
      <c r="K14" s="51"/>
      <c r="L14" s="51"/>
      <c r="M14" s="51"/>
      <c r="N14" s="12"/>
    </row>
    <row r="15" spans="2:14" ht="12.75">
      <c r="B15" s="2" t="s">
        <v>13</v>
      </c>
      <c r="C15" s="42"/>
      <c r="D15" s="42"/>
      <c r="E15" s="42"/>
      <c r="F15" s="42"/>
      <c r="G15" s="43"/>
      <c r="H15" s="52"/>
      <c r="I15" s="53"/>
      <c r="J15" s="53"/>
      <c r="K15" s="53"/>
      <c r="L15" s="53"/>
      <c r="M15" s="53"/>
      <c r="N15" s="54"/>
    </row>
    <row r="16" spans="2:14" ht="12.75">
      <c r="B16" s="2" t="s">
        <v>14</v>
      </c>
      <c r="C16" s="42"/>
      <c r="D16" s="42"/>
      <c r="E16" s="42"/>
      <c r="F16" s="42"/>
      <c r="G16" s="43"/>
      <c r="H16" s="52"/>
      <c r="I16" s="53"/>
      <c r="J16" s="53"/>
      <c r="K16" s="53"/>
      <c r="L16" s="53"/>
      <c r="M16" s="53"/>
      <c r="N16" s="54"/>
    </row>
    <row r="17" spans="2:14" ht="12.75">
      <c r="B17" s="2" t="s">
        <v>15</v>
      </c>
      <c r="C17" s="42"/>
      <c r="D17" s="42"/>
      <c r="E17" s="42"/>
      <c r="F17" s="42"/>
      <c r="G17" s="43"/>
      <c r="H17" s="52"/>
      <c r="I17" s="53"/>
      <c r="J17" s="53"/>
      <c r="K17" s="53"/>
      <c r="L17" s="53"/>
      <c r="M17" s="53"/>
      <c r="N17" s="54"/>
    </row>
    <row r="18" spans="2:14" ht="12.75">
      <c r="B18" s="2" t="s">
        <v>16</v>
      </c>
      <c r="C18" s="42"/>
      <c r="D18" s="42"/>
      <c r="E18" s="5" t="s">
        <v>17</v>
      </c>
      <c r="F18" s="55"/>
      <c r="G18" s="56"/>
      <c r="H18" s="52"/>
      <c r="I18" s="53"/>
      <c r="J18" s="53"/>
      <c r="K18" s="53"/>
      <c r="L18" s="53"/>
      <c r="M18" s="53"/>
      <c r="N18" s="54"/>
    </row>
    <row r="19" spans="2:14" ht="12.75">
      <c r="B19" s="2" t="s">
        <v>18</v>
      </c>
      <c r="C19" s="41"/>
      <c r="D19" s="41"/>
      <c r="E19" s="5" t="s">
        <v>19</v>
      </c>
      <c r="F19" s="42"/>
      <c r="G19" s="43"/>
      <c r="H19" s="14"/>
      <c r="I19" s="44" t="s">
        <v>23</v>
      </c>
      <c r="J19" s="44"/>
      <c r="K19" s="44"/>
      <c r="L19" s="44"/>
      <c r="M19" s="44"/>
      <c r="N19" s="15"/>
    </row>
    <row r="20" spans="2:14" ht="12.75">
      <c r="B20" s="3" t="s">
        <v>20</v>
      </c>
      <c r="C20" s="45"/>
      <c r="D20" s="45"/>
      <c r="E20" s="6" t="s">
        <v>21</v>
      </c>
      <c r="F20" s="46"/>
      <c r="G20" s="47"/>
      <c r="H20" s="16"/>
      <c r="I20" s="48" t="s">
        <v>22</v>
      </c>
      <c r="J20" s="48"/>
      <c r="K20" s="48"/>
      <c r="L20" s="48"/>
      <c r="M20" s="48"/>
      <c r="N20" s="17"/>
    </row>
    <row r="21" ht="12.75">
      <c r="N21" s="18" t="s">
        <v>60</v>
      </c>
    </row>
    <row r="22" spans="2:14" ht="33.75" customHeight="1"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9"/>
    </row>
    <row r="23" ht="33" customHeight="1"/>
    <row r="24" spans="2:14" ht="30">
      <c r="B24" s="81" t="s">
        <v>0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3"/>
    </row>
    <row r="25" spans="2:14" ht="12.75">
      <c r="B25" s="84" t="s">
        <v>1</v>
      </c>
      <c r="C25" s="84"/>
      <c r="D25" s="84" t="s">
        <v>2</v>
      </c>
      <c r="E25" s="84" t="s">
        <v>3</v>
      </c>
      <c r="F25" s="84"/>
      <c r="G25" s="84"/>
      <c r="H25" s="84"/>
      <c r="I25" s="84"/>
      <c r="J25" s="84"/>
      <c r="K25" s="84"/>
      <c r="L25" s="84" t="s">
        <v>4</v>
      </c>
      <c r="M25" s="84"/>
      <c r="N25" s="84"/>
    </row>
    <row r="26" spans="2:14" ht="12.75">
      <c r="B26" s="84"/>
      <c r="C26" s="84"/>
      <c r="D26" s="84"/>
      <c r="E26" s="84" t="s">
        <v>5</v>
      </c>
      <c r="F26" s="84"/>
      <c r="G26" s="84" t="s">
        <v>6</v>
      </c>
      <c r="H26" s="84"/>
      <c r="I26" s="84"/>
      <c r="J26" s="84" t="s">
        <v>7</v>
      </c>
      <c r="K26" s="84"/>
      <c r="L26" s="84"/>
      <c r="M26" s="84"/>
      <c r="N26" s="84"/>
    </row>
    <row r="27" spans="2:16" ht="12.75">
      <c r="B27" s="80">
        <f>B7</f>
        <v>0</v>
      </c>
      <c r="C27" s="80"/>
      <c r="D27" s="1">
        <f>D7</f>
        <v>0</v>
      </c>
      <c r="E27" s="57">
        <f>E7</f>
        <v>0</v>
      </c>
      <c r="F27" s="57"/>
      <c r="G27" s="57">
        <f>G7</f>
        <v>0</v>
      </c>
      <c r="H27" s="57"/>
      <c r="I27" s="57"/>
      <c r="J27" s="57">
        <f>J7</f>
        <v>0</v>
      </c>
      <c r="K27" s="57"/>
      <c r="L27" s="57">
        <f>L7</f>
        <v>0</v>
      </c>
      <c r="M27" s="57"/>
      <c r="N27" s="57"/>
      <c r="P27" s="37"/>
    </row>
    <row r="28" spans="2:14" ht="99.75" customHeight="1">
      <c r="B28" s="61" t="str">
        <f>B8</f>
        <v>Recebi da Universidade Estadual de Londrina, a importância líquida de R$XXX, XX (xxxxxxxx x xxxxxxxxx x xxxxx reais), referente a nono noonoomo monomo mmmnomo momonomo omomnomo nomomn. Por ser a expressão da verdade, firmo(amos) o presente em 2 (duas) vias de igual teor.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3"/>
    </row>
    <row r="29" spans="2:14" ht="12.75">
      <c r="B29" s="64" t="s">
        <v>30</v>
      </c>
      <c r="C29" s="65"/>
      <c r="D29" s="65"/>
      <c r="E29" s="65"/>
      <c r="F29" s="65"/>
      <c r="G29" s="65"/>
      <c r="H29" s="65"/>
      <c r="I29" s="65"/>
      <c r="J29" s="66">
        <f>IF(J9&lt;&gt;"",J9,"")</f>
      </c>
      <c r="K29" s="66"/>
      <c r="L29" s="66"/>
      <c r="M29" s="66"/>
      <c r="N29" s="11"/>
    </row>
    <row r="30" spans="2:14" ht="36" customHeight="1">
      <c r="B30" s="67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9"/>
    </row>
    <row r="31" spans="2:14" ht="12.75">
      <c r="B31" s="58"/>
      <c r="C31" s="59"/>
      <c r="D31" s="59"/>
      <c r="E31" s="59"/>
      <c r="F31" s="59"/>
      <c r="G31" s="59"/>
      <c r="H31" s="60">
        <f>IF(C33="","nome",C33)</f>
        <v>0</v>
      </c>
      <c r="I31" s="60"/>
      <c r="J31" s="60"/>
      <c r="K31" s="60"/>
      <c r="L31" s="60"/>
      <c r="M31" s="60"/>
      <c r="N31" s="4"/>
    </row>
    <row r="32" spans="2:14" ht="12.75">
      <c r="B32" s="76" t="s">
        <v>8</v>
      </c>
      <c r="C32" s="77"/>
      <c r="D32" s="77"/>
      <c r="E32" s="77"/>
      <c r="F32" s="77"/>
      <c r="G32" s="78"/>
      <c r="H32" s="70" t="s">
        <v>9</v>
      </c>
      <c r="I32" s="71"/>
      <c r="J32" s="71"/>
      <c r="K32" s="71"/>
      <c r="L32" s="71"/>
      <c r="M32" s="71"/>
      <c r="N32" s="72"/>
    </row>
    <row r="33" spans="2:14" ht="12.75">
      <c r="B33" s="2" t="s">
        <v>10</v>
      </c>
      <c r="C33" s="79">
        <f aca="true" t="shared" si="0" ref="C33:C40">C13</f>
        <v>0</v>
      </c>
      <c r="D33" s="42"/>
      <c r="E33" s="42"/>
      <c r="F33" s="42"/>
      <c r="G33" s="43"/>
      <c r="H33" s="73"/>
      <c r="I33" s="74"/>
      <c r="J33" s="74"/>
      <c r="K33" s="74"/>
      <c r="L33" s="74"/>
      <c r="M33" s="74"/>
      <c r="N33" s="75"/>
    </row>
    <row r="34" spans="2:14" ht="12.75">
      <c r="B34" s="2" t="s">
        <v>12</v>
      </c>
      <c r="C34" s="42">
        <f t="shared" si="0"/>
        <v>0</v>
      </c>
      <c r="D34" s="42"/>
      <c r="E34" s="42"/>
      <c r="F34" s="42"/>
      <c r="G34" s="43"/>
      <c r="H34" s="49" t="s">
        <v>11</v>
      </c>
      <c r="I34" s="50"/>
      <c r="J34" s="51">
        <f>J14</f>
        <v>0</v>
      </c>
      <c r="K34" s="51"/>
      <c r="L34" s="51"/>
      <c r="M34" s="51"/>
      <c r="N34" s="12"/>
    </row>
    <row r="35" spans="2:14" ht="12.75">
      <c r="B35" s="2" t="s">
        <v>13</v>
      </c>
      <c r="C35" s="42">
        <f t="shared" si="0"/>
        <v>0</v>
      </c>
      <c r="D35" s="42"/>
      <c r="E35" s="42"/>
      <c r="F35" s="42"/>
      <c r="G35" s="43"/>
      <c r="H35" s="52"/>
      <c r="I35" s="53"/>
      <c r="J35" s="53"/>
      <c r="K35" s="53"/>
      <c r="L35" s="53"/>
      <c r="M35" s="53"/>
      <c r="N35" s="54"/>
    </row>
    <row r="36" spans="2:14" ht="12.75">
      <c r="B36" s="2" t="s">
        <v>14</v>
      </c>
      <c r="C36" s="42">
        <f t="shared" si="0"/>
        <v>0</v>
      </c>
      <c r="D36" s="42"/>
      <c r="E36" s="42"/>
      <c r="F36" s="42"/>
      <c r="G36" s="43"/>
      <c r="H36" s="52"/>
      <c r="I36" s="53"/>
      <c r="J36" s="53"/>
      <c r="K36" s="53"/>
      <c r="L36" s="53"/>
      <c r="M36" s="53"/>
      <c r="N36" s="54"/>
    </row>
    <row r="37" spans="2:14" ht="12.75">
      <c r="B37" s="2" t="s">
        <v>15</v>
      </c>
      <c r="C37" s="42">
        <f t="shared" si="0"/>
        <v>0</v>
      </c>
      <c r="D37" s="42"/>
      <c r="E37" s="42"/>
      <c r="F37" s="42"/>
      <c r="G37" s="43"/>
      <c r="H37" s="52"/>
      <c r="I37" s="53"/>
      <c r="J37" s="53"/>
      <c r="K37" s="53"/>
      <c r="L37" s="53"/>
      <c r="M37" s="53"/>
      <c r="N37" s="54"/>
    </row>
    <row r="38" spans="2:14" ht="12.75">
      <c r="B38" s="2" t="s">
        <v>16</v>
      </c>
      <c r="C38" s="42">
        <f t="shared" si="0"/>
        <v>0</v>
      </c>
      <c r="D38" s="42"/>
      <c r="E38" s="5" t="s">
        <v>17</v>
      </c>
      <c r="F38" s="55">
        <f>F18</f>
        <v>0</v>
      </c>
      <c r="G38" s="56"/>
      <c r="H38" s="52"/>
      <c r="I38" s="53"/>
      <c r="J38" s="53"/>
      <c r="K38" s="53"/>
      <c r="L38" s="53"/>
      <c r="M38" s="53"/>
      <c r="N38" s="54"/>
    </row>
    <row r="39" spans="2:14" ht="12.75">
      <c r="B39" s="2" t="s">
        <v>18</v>
      </c>
      <c r="C39" s="41">
        <f t="shared" si="0"/>
        <v>0</v>
      </c>
      <c r="D39" s="41"/>
      <c r="E39" s="5" t="s">
        <v>19</v>
      </c>
      <c r="F39" s="42">
        <f>F19</f>
        <v>0</v>
      </c>
      <c r="G39" s="43"/>
      <c r="H39" s="14"/>
      <c r="I39" s="44" t="str">
        <f>I19</f>
        <v>&lt;nome do coordenador&gt;</v>
      </c>
      <c r="J39" s="44"/>
      <c r="K39" s="44"/>
      <c r="L39" s="44"/>
      <c r="M39" s="44"/>
      <c r="N39" s="15"/>
    </row>
    <row r="40" spans="2:14" ht="12.75">
      <c r="B40" s="3" t="s">
        <v>20</v>
      </c>
      <c r="C40" s="45">
        <f t="shared" si="0"/>
        <v>0</v>
      </c>
      <c r="D40" s="45"/>
      <c r="E40" s="6" t="s">
        <v>21</v>
      </c>
      <c r="F40" s="46">
        <f>F20</f>
        <v>0</v>
      </c>
      <c r="G40" s="47"/>
      <c r="H40" s="16"/>
      <c r="I40" s="48" t="str">
        <f>I20</f>
        <v>Coordenado do Programa &lt;nome do programa&gt;</v>
      </c>
      <c r="J40" s="48"/>
      <c r="K40" s="48"/>
      <c r="L40" s="48"/>
      <c r="M40" s="48"/>
      <c r="N40" s="17"/>
    </row>
  </sheetData>
  <sheetProtection password="CC3C" sheet="1" selectLockedCells="1"/>
  <mergeCells count="75">
    <mergeCell ref="I2:L2"/>
    <mergeCell ref="G7:I7"/>
    <mergeCell ref="J7:K7"/>
    <mergeCell ref="L7:N7"/>
    <mergeCell ref="J9:M9"/>
    <mergeCell ref="B10:N10"/>
    <mergeCell ref="L5:N6"/>
    <mergeCell ref="E7:F7"/>
    <mergeCell ref="B11:G11"/>
    <mergeCell ref="B9:I9"/>
    <mergeCell ref="B4:N4"/>
    <mergeCell ref="B7:C7"/>
    <mergeCell ref="B5:C6"/>
    <mergeCell ref="D5:D6"/>
    <mergeCell ref="E6:F6"/>
    <mergeCell ref="G6:I6"/>
    <mergeCell ref="J6:K6"/>
    <mergeCell ref="E5:K5"/>
    <mergeCell ref="B12:G12"/>
    <mergeCell ref="I20:M20"/>
    <mergeCell ref="B8:N8"/>
    <mergeCell ref="H11:M11"/>
    <mergeCell ref="C19:D19"/>
    <mergeCell ref="C20:D20"/>
    <mergeCell ref="F19:G19"/>
    <mergeCell ref="F20:G20"/>
    <mergeCell ref="C15:G15"/>
    <mergeCell ref="J14:M14"/>
    <mergeCell ref="C17:G17"/>
    <mergeCell ref="C18:D18"/>
    <mergeCell ref="F18:G18"/>
    <mergeCell ref="C13:G13"/>
    <mergeCell ref="C14:G14"/>
    <mergeCell ref="C16:G16"/>
    <mergeCell ref="B24:N24"/>
    <mergeCell ref="B25:C26"/>
    <mergeCell ref="D25:D26"/>
    <mergeCell ref="E25:K25"/>
    <mergeCell ref="L25:N26"/>
    <mergeCell ref="E26:F26"/>
    <mergeCell ref="G26:I26"/>
    <mergeCell ref="J26:K26"/>
    <mergeCell ref="H15:N18"/>
    <mergeCell ref="H14:I14"/>
    <mergeCell ref="H12:N13"/>
    <mergeCell ref="I19:M19"/>
    <mergeCell ref="B32:G32"/>
    <mergeCell ref="H32:N33"/>
    <mergeCell ref="C33:G33"/>
    <mergeCell ref="B27:C27"/>
    <mergeCell ref="E27:F27"/>
    <mergeCell ref="G27:I27"/>
    <mergeCell ref="J27:K27"/>
    <mergeCell ref="L27:N27"/>
    <mergeCell ref="B31:G31"/>
    <mergeCell ref="H31:M31"/>
    <mergeCell ref="B28:N28"/>
    <mergeCell ref="B29:I29"/>
    <mergeCell ref="J29:M29"/>
    <mergeCell ref="B30:N30"/>
    <mergeCell ref="C34:G34"/>
    <mergeCell ref="H34:I34"/>
    <mergeCell ref="J34:M34"/>
    <mergeCell ref="C35:G35"/>
    <mergeCell ref="H35:N38"/>
    <mergeCell ref="C36:G36"/>
    <mergeCell ref="C37:G37"/>
    <mergeCell ref="C38:D38"/>
    <mergeCell ref="F38:G38"/>
    <mergeCell ref="C39:D39"/>
    <mergeCell ref="F39:G39"/>
    <mergeCell ref="I39:M39"/>
    <mergeCell ref="C40:D40"/>
    <mergeCell ref="F40:G40"/>
    <mergeCell ref="I40:M40"/>
  </mergeCells>
  <conditionalFormatting sqref="E7:N7">
    <cfRule type="cellIs" priority="6" dxfId="5" operator="equal" stopIfTrue="1">
      <formula>0</formula>
    </cfRule>
  </conditionalFormatting>
  <conditionalFormatting sqref="E27:N27">
    <cfRule type="cellIs" priority="5" dxfId="5" operator="equal" stopIfTrue="1">
      <formula>0</formula>
    </cfRule>
  </conditionalFormatting>
  <conditionalFormatting sqref="C33:G33">
    <cfRule type="cellIs" priority="3" dxfId="6" operator="equal" stopIfTrue="1">
      <formula>0</formula>
    </cfRule>
  </conditionalFormatting>
  <conditionalFormatting sqref="C34:G37 C38:D40 F38:G40">
    <cfRule type="cellIs" priority="2" dxfId="6" operator="equal" stopIfTrue="1">
      <formula>0</formula>
    </cfRule>
  </conditionalFormatting>
  <conditionalFormatting sqref="B27:D27 H31:M31 J34:M34 I39:M40">
    <cfRule type="cellIs" priority="1" dxfId="6" operator="equal" stopIfTrue="1">
      <formula>0</formula>
    </cfRule>
  </conditionalFormatting>
  <printOptions/>
  <pageMargins left="0.3937007874015748" right="0.3937007874015748" top="0.3937007874015748" bottom="0.5905511811023623" header="0" footer="0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I19"/>
  <sheetViews>
    <sheetView showGridLines="0" zoomScale="140" zoomScaleNormal="140" zoomScalePageLayoutView="0" workbookViewId="0" topLeftCell="A1">
      <selection activeCell="B19" sqref="B19"/>
    </sheetView>
  </sheetViews>
  <sheetFormatPr defaultColWidth="9.33203125" defaultRowHeight="12.75"/>
  <cols>
    <col min="1" max="1" width="1.83203125" style="7" customWidth="1"/>
    <col min="2" max="3" width="12.16015625" style="7" bestFit="1" customWidth="1"/>
    <col min="4" max="4" width="9.66015625" style="7" bestFit="1" customWidth="1"/>
    <col min="5" max="6" width="1.83203125" style="7" customWidth="1"/>
    <col min="7" max="7" width="54.66015625" style="7" bestFit="1" customWidth="1"/>
    <col min="8" max="8" width="7.66015625" style="7" bestFit="1" customWidth="1"/>
    <col min="9" max="9" width="11.16015625" style="7" bestFit="1" customWidth="1"/>
    <col min="10" max="16384" width="9.33203125" style="7" customWidth="1"/>
  </cols>
  <sheetData>
    <row r="2" spans="2:9" ht="11.25">
      <c r="B2" s="86" t="s">
        <v>5</v>
      </c>
      <c r="C2" s="86"/>
      <c r="D2" s="86"/>
      <c r="G2" s="87" t="s">
        <v>56</v>
      </c>
      <c r="H2" s="87"/>
      <c r="I2" s="87"/>
    </row>
    <row r="3" spans="2:9" ht="11.25">
      <c r="B3" s="34" t="s">
        <v>26</v>
      </c>
      <c r="C3" s="35" t="s">
        <v>25</v>
      </c>
      <c r="D3" s="35" t="s">
        <v>27</v>
      </c>
      <c r="G3" s="19" t="s">
        <v>31</v>
      </c>
      <c r="H3" s="20" t="s">
        <v>32</v>
      </c>
      <c r="I3" s="21" t="s">
        <v>33</v>
      </c>
    </row>
    <row r="4" spans="2:9" ht="11.25">
      <c r="B4" s="8">
        <v>0</v>
      </c>
      <c r="C4" s="9">
        <v>4663.75</v>
      </c>
      <c r="D4" s="10">
        <v>0.2</v>
      </c>
      <c r="G4" s="22" t="s">
        <v>34</v>
      </c>
      <c r="H4" s="23" t="s">
        <v>35</v>
      </c>
      <c r="I4" s="28">
        <v>0.05</v>
      </c>
    </row>
    <row r="5" spans="2:9" ht="11.25">
      <c r="B5" s="31" t="s">
        <v>28</v>
      </c>
      <c r="C5" s="31"/>
      <c r="D5" s="31"/>
      <c r="G5" s="22" t="s">
        <v>36</v>
      </c>
      <c r="H5" s="23" t="s">
        <v>35</v>
      </c>
      <c r="I5" s="28">
        <v>0.05</v>
      </c>
    </row>
    <row r="6" spans="7:9" ht="11.25">
      <c r="G6" s="22" t="s">
        <v>37</v>
      </c>
      <c r="H6" s="23" t="s">
        <v>35</v>
      </c>
      <c r="I6" s="28">
        <v>0.05</v>
      </c>
    </row>
    <row r="7" spans="2:9" ht="11.25">
      <c r="B7" s="86" t="s">
        <v>7</v>
      </c>
      <c r="C7" s="86"/>
      <c r="D7" s="86"/>
      <c r="G7" s="22" t="s">
        <v>38</v>
      </c>
      <c r="H7" s="23" t="s">
        <v>35</v>
      </c>
      <c r="I7" s="28">
        <v>0.05</v>
      </c>
    </row>
    <row r="8" spans="2:9" ht="11.25">
      <c r="B8" s="34" t="s">
        <v>26</v>
      </c>
      <c r="C8" s="35" t="s">
        <v>25</v>
      </c>
      <c r="D8" s="35" t="s">
        <v>27</v>
      </c>
      <c r="G8" s="24" t="s">
        <v>39</v>
      </c>
      <c r="H8" s="25" t="s">
        <v>40</v>
      </c>
      <c r="I8" s="28">
        <v>0.05</v>
      </c>
    </row>
    <row r="9" spans="2:9" ht="11.25">
      <c r="B9" s="8">
        <v>200</v>
      </c>
      <c r="C9" s="9"/>
      <c r="D9" s="10" t="str">
        <f>IF(F8&gt;0,CHOOSE(F8,I4,I5,I6,I7,I8,I9,I10,I11,I12,I13,I14,I15,I16,I17,I18),"Taxas I.S.S")</f>
        <v>Taxas I.S.S</v>
      </c>
      <c r="G9" s="24" t="s">
        <v>41</v>
      </c>
      <c r="H9" s="25" t="s">
        <v>42</v>
      </c>
      <c r="I9" s="29">
        <v>0.04</v>
      </c>
    </row>
    <row r="10" spans="2:9" ht="11.25">
      <c r="B10" s="31" t="s">
        <v>28</v>
      </c>
      <c r="G10" s="24" t="s">
        <v>43</v>
      </c>
      <c r="H10" s="25" t="s">
        <v>42</v>
      </c>
      <c r="I10" s="29">
        <v>0.04</v>
      </c>
    </row>
    <row r="11" spans="7:9" ht="11.25">
      <c r="G11" s="24" t="s">
        <v>44</v>
      </c>
      <c r="H11" s="25" t="s">
        <v>42</v>
      </c>
      <c r="I11" s="29">
        <v>0.04</v>
      </c>
    </row>
    <row r="12" spans="2:9" ht="11.25">
      <c r="B12" s="86" t="s">
        <v>6</v>
      </c>
      <c r="C12" s="86"/>
      <c r="D12" s="86"/>
      <c r="G12" s="24" t="s">
        <v>45</v>
      </c>
      <c r="H12" s="25" t="s">
        <v>42</v>
      </c>
      <c r="I12" s="29">
        <v>0.04</v>
      </c>
    </row>
    <row r="13" spans="2:9" ht="11.25">
      <c r="B13" s="36" t="s">
        <v>25</v>
      </c>
      <c r="C13" s="36" t="s">
        <v>27</v>
      </c>
      <c r="D13" s="36" t="s">
        <v>58</v>
      </c>
      <c r="G13" s="24" t="s">
        <v>46</v>
      </c>
      <c r="H13" s="25" t="s">
        <v>42</v>
      </c>
      <c r="I13" s="29">
        <v>0.04</v>
      </c>
    </row>
    <row r="14" spans="2:9" ht="11.25">
      <c r="B14" s="32">
        <v>1903.98</v>
      </c>
      <c r="C14" s="33">
        <v>0</v>
      </c>
      <c r="D14" s="23"/>
      <c r="G14" s="22" t="s">
        <v>47</v>
      </c>
      <c r="H14" s="23" t="s">
        <v>48</v>
      </c>
      <c r="I14" s="28">
        <v>0.02</v>
      </c>
    </row>
    <row r="15" spans="2:9" ht="11.25">
      <c r="B15" s="32">
        <v>2826.65</v>
      </c>
      <c r="C15" s="33">
        <v>0.075</v>
      </c>
      <c r="D15" s="40">
        <v>142.8</v>
      </c>
      <c r="G15" s="22" t="s">
        <v>49</v>
      </c>
      <c r="H15" s="23" t="s">
        <v>50</v>
      </c>
      <c r="I15" s="28">
        <v>0.02</v>
      </c>
    </row>
    <row r="16" spans="2:9" ht="11.25">
      <c r="B16" s="32">
        <v>3751.05</v>
      </c>
      <c r="C16" s="33">
        <v>0.15</v>
      </c>
      <c r="D16" s="40">
        <v>354.8</v>
      </c>
      <c r="G16" s="22" t="s">
        <v>51</v>
      </c>
      <c r="H16" s="23" t="s">
        <v>52</v>
      </c>
      <c r="I16" s="28">
        <v>0.02</v>
      </c>
    </row>
    <row r="17" spans="2:9" ht="11.25">
      <c r="B17" s="32">
        <v>4664.68</v>
      </c>
      <c r="C17" s="33">
        <v>0.225</v>
      </c>
      <c r="D17" s="40">
        <v>636.13</v>
      </c>
      <c r="G17" s="22" t="s">
        <v>53</v>
      </c>
      <c r="H17" s="23" t="s">
        <v>52</v>
      </c>
      <c r="I17" s="28">
        <v>0.02</v>
      </c>
    </row>
    <row r="18" spans="2:9" ht="11.25">
      <c r="B18" s="32"/>
      <c r="C18" s="33">
        <v>0.275</v>
      </c>
      <c r="D18" s="40">
        <v>869.36</v>
      </c>
      <c r="G18" s="26" t="s">
        <v>54</v>
      </c>
      <c r="H18" s="27" t="s">
        <v>55</v>
      </c>
      <c r="I18" s="28">
        <v>0.02</v>
      </c>
    </row>
    <row r="19" ht="11.25">
      <c r="B19" s="7" t="s">
        <v>29</v>
      </c>
    </row>
  </sheetData>
  <sheetProtection/>
  <mergeCells count="4">
    <mergeCell ref="B2:D2"/>
    <mergeCell ref="B7:D7"/>
    <mergeCell ref="G2:I2"/>
    <mergeCell ref="B12:D12"/>
  </mergeCells>
  <printOptions/>
  <pageMargins left="0.787401575" right="0.787401575" top="0.984251969" bottom="0.984251969" header="0.492125985" footer="0.492125985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Pessoa</dc:creator>
  <cp:keywords/>
  <dc:description/>
  <cp:lastModifiedBy>proppg</cp:lastModifiedBy>
  <cp:lastPrinted>2011-02-01T13:23:03Z</cp:lastPrinted>
  <dcterms:created xsi:type="dcterms:W3CDTF">2007-06-19T12:30:32Z</dcterms:created>
  <dcterms:modified xsi:type="dcterms:W3CDTF">2015-07-28T14:19:23Z</dcterms:modified>
  <cp:category/>
  <cp:version/>
  <cp:contentType/>
  <cp:contentStatus/>
</cp:coreProperties>
</file>